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270" windowHeight="11760"/>
  </bookViews>
  <sheets>
    <sheet name="TEOSTATUD TÖÖDE AKT NR X" sheetId="9" r:id="rId1"/>
  </sheets>
  <definedNames>
    <definedName name="_xlnm.Print_Area" localSheetId="0">'TEOSTATUD TÖÖDE AKT NR X'!$A$1:$X$34</definedName>
  </definedNames>
  <calcPr calcId="125725"/>
</workbook>
</file>

<file path=xl/calcChain.xml><?xml version="1.0" encoding="utf-8"?>
<calcChain xmlns="http://schemas.openxmlformats.org/spreadsheetml/2006/main">
  <c r="G17" i="9"/>
  <c r="T17"/>
  <c r="F17"/>
  <c r="S25"/>
  <c r="G12"/>
  <c r="F12"/>
  <c r="S26" l="1"/>
  <c r="S27" l="1"/>
  <c r="G16"/>
  <c r="G14"/>
  <c r="G13"/>
  <c r="G15"/>
  <c r="F13"/>
  <c r="F14"/>
  <c r="F15"/>
  <c r="F16"/>
  <c r="T12"/>
  <c r="R25"/>
  <c r="R26" s="1"/>
  <c r="Q25"/>
  <c r="P25"/>
  <c r="P26" s="1"/>
  <c r="O25"/>
  <c r="O26" s="1"/>
  <c r="O27" s="1"/>
  <c r="N25"/>
  <c r="N26" s="1"/>
  <c r="M25"/>
  <c r="M26" s="1"/>
  <c r="H25"/>
  <c r="H26" s="1"/>
  <c r="I25"/>
  <c r="J25"/>
  <c r="K25"/>
  <c r="K26" s="1"/>
  <c r="L25"/>
  <c r="L26" s="1"/>
  <c r="T14" l="1"/>
  <c r="T15"/>
  <c r="L27"/>
  <c r="M27"/>
  <c r="H27"/>
  <c r="F25"/>
  <c r="F26" s="1"/>
  <c r="K27"/>
  <c r="R27"/>
  <c r="T16"/>
  <c r="T13"/>
  <c r="I26"/>
  <c r="I27" s="1"/>
  <c r="G25"/>
  <c r="N27"/>
  <c r="P27"/>
  <c r="J26"/>
  <c r="J27" s="1"/>
  <c r="Q26"/>
  <c r="Q27" s="1"/>
  <c r="T25" l="1"/>
  <c r="F27"/>
  <c r="G26"/>
  <c r="G27" s="1"/>
  <c r="S29" l="1"/>
</calcChain>
</file>

<file path=xl/sharedStrings.xml><?xml version="1.0" encoding="utf-8"?>
<sst xmlns="http://schemas.openxmlformats.org/spreadsheetml/2006/main" count="54" uniqueCount="39">
  <si>
    <t>%</t>
  </si>
  <si>
    <t>Nr</t>
  </si>
  <si>
    <t>Töö nimetus</t>
  </si>
  <si>
    <t>Töö maht</t>
  </si>
  <si>
    <t>Ühikhind</t>
  </si>
  <si>
    <t xml:space="preserve">  Lepinguline</t>
  </si>
  <si>
    <t xml:space="preserve">Akteeritud </t>
  </si>
  <si>
    <t>Eelnev akt</t>
  </si>
  <si>
    <t>Käesolev akt</t>
  </si>
  <si>
    <t xml:space="preserve">  maksumus</t>
  </si>
  <si>
    <t>kokku</t>
  </si>
  <si>
    <t>Kokku:</t>
  </si>
  <si>
    <t>Kokku koos käibemaksuga:</t>
  </si>
  <si>
    <t>Kokku tasuda:</t>
  </si>
  <si>
    <t>Kontrollis ja kinnitas</t>
  </si>
  <si>
    <t>Akti koostas</t>
  </si>
  <si>
    <t>Käibemaks 20%:</t>
  </si>
  <si>
    <t>/EUR</t>
  </si>
  <si>
    <t>Ühik</t>
  </si>
  <si>
    <t xml:space="preserve">Tellija esindaja: </t>
  </si>
  <si>
    <t>Lepingu nr:</t>
  </si>
  <si>
    <t>Töövõtja:</t>
  </si>
  <si>
    <t xml:space="preserve">Objekt: </t>
  </si>
  <si>
    <t>Aru Ehitus OÜ</t>
  </si>
  <si>
    <r>
      <t xml:space="preserve">Töövõtja esindaja: </t>
    </r>
    <r>
      <rPr>
        <sz val="11"/>
        <rFont val="Calibri"/>
        <family val="2"/>
        <charset val="186"/>
      </rPr>
      <t>Priit Arujõe</t>
    </r>
  </si>
  <si>
    <r>
      <t xml:space="preserve">Töövõtja aadress: </t>
    </r>
    <r>
      <rPr>
        <sz val="11"/>
        <rFont val="Calibri"/>
        <family val="2"/>
        <charset val="186"/>
      </rPr>
      <t>Tartumaa, Kambja vald, Vana-Kuuste 62033</t>
    </r>
  </si>
  <si>
    <t>RMK Soomaa Rahvuspark</t>
  </si>
  <si>
    <t>TÖÖVÕTULEPING nr 9-15/73</t>
  </si>
  <si>
    <t>Aruande periood: Detsember</t>
  </si>
  <si>
    <t>Vana põrandaplaadi üles võtmine</t>
  </si>
  <si>
    <t>kompl</t>
  </si>
  <si>
    <t>Aluspõranda ebatasasuste lihvimine</t>
  </si>
  <si>
    <t>Tellija: Riigimetsa Majandamise Keskus</t>
  </si>
  <si>
    <t>Tellija aadress: Toompuiestee 24, 10149 Tallinn</t>
  </si>
  <si>
    <t>Aluspõranda tasandusvalu kiudbetooniga</t>
  </si>
  <si>
    <t>Aluspõranda nakkekruntimine ja vuukide tekitamine</t>
  </si>
  <si>
    <t>Põranda plaatimine koos plaadi hankega</t>
  </si>
  <si>
    <t>Lammutus ja ehitusprahi utiliseerimine, koristus, väikevahendid ja transport</t>
  </si>
  <si>
    <t>TEOSTATUD TÖÖDE AKT NR. 1/ rmk/ 31.12.2014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</si>
</sst>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</font>
    <font>
      <sz val="11"/>
      <name val="Calibri"/>
      <family val="2"/>
      <charset val="186"/>
    </font>
    <font>
      <b/>
      <u/>
      <sz val="11"/>
      <name val="Calibri"/>
      <family val="2"/>
      <charset val="186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  <charset val="186"/>
    </font>
    <font>
      <sz val="1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7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3" xfId="0" applyFont="1" applyBorder="1"/>
    <xf numFmtId="2" fontId="0" fillId="0" borderId="4" xfId="0" applyNumberFormat="1" applyFont="1" applyBorder="1" applyAlignment="1">
      <alignment horizontal="center"/>
    </xf>
    <xf numFmtId="0" fontId="0" fillId="0" borderId="5" xfId="0" applyFont="1" applyBorder="1"/>
    <xf numFmtId="2" fontId="0" fillId="0" borderId="6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2" fontId="0" fillId="0" borderId="5" xfId="0" applyNumberFormat="1" applyFont="1" applyBorder="1"/>
    <xf numFmtId="0" fontId="0" fillId="0" borderId="7" xfId="0" applyFont="1" applyBorder="1"/>
    <xf numFmtId="2" fontId="0" fillId="0" borderId="7" xfId="0" applyNumberFormat="1" applyFont="1" applyBorder="1"/>
    <xf numFmtId="0" fontId="0" fillId="0" borderId="2" xfId="0" applyFont="1" applyBorder="1"/>
    <xf numFmtId="0" fontId="0" fillId="0" borderId="4" xfId="0" applyFont="1" applyBorder="1" applyAlignment="1">
      <alignment horizontal="center"/>
    </xf>
    <xf numFmtId="0" fontId="0" fillId="0" borderId="9" xfId="0" applyFont="1" applyBorder="1"/>
    <xf numFmtId="2" fontId="0" fillId="0" borderId="0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11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3" fillId="0" borderId="0" xfId="0" applyFont="1"/>
    <xf numFmtId="0" fontId="2" fillId="0" borderId="4" xfId="0" applyFont="1" applyBorder="1" applyAlignment="1">
      <alignment horizontal="right"/>
    </xf>
    <xf numFmtId="0" fontId="0" fillId="0" borderId="6" xfId="0" applyFont="1" applyBorder="1" applyAlignment="1">
      <alignment horizontal="right"/>
    </xf>
    <xf numFmtId="0" fontId="2" fillId="0" borderId="3" xfId="0" applyFont="1" applyBorder="1" applyAlignment="1">
      <alignment wrapText="1"/>
    </xf>
    <xf numFmtId="0" fontId="4" fillId="0" borderId="0" xfId="0" applyFont="1" applyBorder="1"/>
    <xf numFmtId="0" fontId="7" fillId="0" borderId="3" xfId="0" applyFont="1" applyBorder="1" applyAlignment="1">
      <alignment vertical="top" wrapText="1"/>
    </xf>
    <xf numFmtId="164" fontId="9" fillId="0" borderId="3" xfId="0" applyNumberFormat="1" applyFont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0" fillId="0" borderId="12" xfId="0" applyFont="1" applyFill="1" applyBorder="1" applyAlignment="1">
      <alignment horizontal="center"/>
    </xf>
    <xf numFmtId="2" fontId="0" fillId="0" borderId="0" xfId="0" applyNumberFormat="1" applyFont="1" applyAlignment="1">
      <alignment horizontal="righ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0" fillId="0" borderId="6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 vertical="center"/>
    </xf>
    <xf numFmtId="0" fontId="7" fillId="0" borderId="3" xfId="0" applyFont="1" applyBorder="1"/>
    <xf numFmtId="164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3" xfId="0" applyFont="1" applyBorder="1"/>
    <xf numFmtId="2" fontId="11" fillId="0" borderId="4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0" fillId="0" borderId="10" xfId="0" applyNumberFormat="1" applyFont="1" applyBorder="1"/>
    <xf numFmtId="2" fontId="0" fillId="0" borderId="2" xfId="0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4" fillId="2" borderId="4" xfId="0" applyFont="1" applyFill="1" applyBorder="1" applyAlignment="1">
      <alignment horizontal="right" vertical="top"/>
    </xf>
    <xf numFmtId="0" fontId="4" fillId="2" borderId="3" xfId="0" applyFont="1" applyFill="1" applyBorder="1" applyAlignment="1">
      <alignment horizontal="left" wrapText="1"/>
    </xf>
    <xf numFmtId="164" fontId="2" fillId="2" borderId="4" xfId="0" applyNumberFormat="1" applyFont="1" applyFill="1" applyBorder="1" applyAlignment="1">
      <alignment horizontal="right"/>
    </xf>
    <xf numFmtId="2" fontId="2" fillId="2" borderId="4" xfId="0" applyNumberFormat="1" applyFont="1" applyFill="1" applyBorder="1" applyAlignment="1">
      <alignment horizontal="left"/>
    </xf>
    <xf numFmtId="2" fontId="2" fillId="2" borderId="4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right"/>
    </xf>
    <xf numFmtId="0" fontId="4" fillId="2" borderId="3" xfId="0" applyFont="1" applyFill="1" applyBorder="1"/>
    <xf numFmtId="164" fontId="2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2" fillId="0" borderId="3" xfId="0" applyFont="1" applyBorder="1" applyAlignment="1">
      <alignment vertical="top" wrapText="1"/>
    </xf>
    <xf numFmtId="0" fontId="12" fillId="3" borderId="3" xfId="1" applyFont="1" applyFill="1" applyBorder="1" applyAlignment="1">
      <alignment vertical="top" wrapText="1"/>
    </xf>
  </cellXfs>
  <cellStyles count="2">
    <cellStyle name="Normaallaad 2" xfId="1"/>
    <cellStyle name="Normal" xfId="0" builtinId="0"/>
  </cellStyles>
  <dxfs count="0"/>
  <tableStyles count="0" defaultTableStyle="TableStyleMedium9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34"/>
  <sheetViews>
    <sheetView tabSelected="1" topLeftCell="A7" zoomScaleNormal="100" workbookViewId="0">
      <selection activeCell="B9" sqref="B9:B10"/>
    </sheetView>
  </sheetViews>
  <sheetFormatPr defaultRowHeight="15"/>
  <cols>
    <col min="1" max="1" width="10.7109375" style="1" customWidth="1"/>
    <col min="2" max="2" width="47.7109375" style="1" customWidth="1"/>
    <col min="3" max="3" width="9.28515625" style="1" bestFit="1" customWidth="1"/>
    <col min="4" max="4" width="9.140625" style="1"/>
    <col min="5" max="5" width="9.85546875" style="1" bestFit="1" customWidth="1"/>
    <col min="6" max="6" width="14" style="2" customWidth="1"/>
    <col min="7" max="8" width="14" style="1" customWidth="1"/>
    <col min="9" max="18" width="14" style="1" hidden="1" customWidth="1"/>
    <col min="19" max="19" width="15.140625" style="2" customWidth="1"/>
    <col min="20" max="22" width="12.7109375" style="1" customWidth="1"/>
    <col min="23" max="16384" width="9.140625" style="1"/>
  </cols>
  <sheetData>
    <row r="2" spans="1:21">
      <c r="A2" s="18" t="s">
        <v>38</v>
      </c>
      <c r="F2" s="19"/>
      <c r="G2" s="18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21"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21">
      <c r="A4" s="18" t="s">
        <v>22</v>
      </c>
      <c r="B4" s="18" t="s">
        <v>26</v>
      </c>
      <c r="C4" s="18"/>
      <c r="D4" s="18"/>
      <c r="E4" s="18"/>
      <c r="F4" s="19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/>
    </row>
    <row r="5" spans="1:21">
      <c r="A5" s="18" t="s">
        <v>20</v>
      </c>
      <c r="B5" s="76" t="s">
        <v>27</v>
      </c>
      <c r="C5" s="18"/>
      <c r="D5" s="18"/>
      <c r="E5" s="18"/>
      <c r="F5" s="19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9"/>
    </row>
    <row r="6" spans="1:21">
      <c r="A6" s="4"/>
      <c r="B6" s="4"/>
      <c r="C6" s="4"/>
      <c r="D6" s="4"/>
      <c r="E6" s="4"/>
      <c r="F6" s="5"/>
    </row>
    <row r="7" spans="1:21">
      <c r="A7" s="34" t="s">
        <v>28</v>
      </c>
      <c r="B7" s="20"/>
      <c r="C7" s="20"/>
      <c r="D7" s="20"/>
      <c r="E7" s="20"/>
      <c r="F7" s="5"/>
    </row>
    <row r="9" spans="1:21" ht="17.25" customHeight="1">
      <c r="A9" s="74" t="s">
        <v>1</v>
      </c>
      <c r="B9" s="72" t="s">
        <v>2</v>
      </c>
      <c r="C9" s="70" t="s">
        <v>3</v>
      </c>
      <c r="D9" s="70" t="s">
        <v>18</v>
      </c>
      <c r="E9" s="70" t="s">
        <v>4</v>
      </c>
      <c r="F9" s="21" t="s">
        <v>5</v>
      </c>
      <c r="G9" s="70" t="s">
        <v>6</v>
      </c>
      <c r="H9" s="70" t="s">
        <v>7</v>
      </c>
      <c r="I9" s="70" t="s">
        <v>7</v>
      </c>
      <c r="J9" s="70" t="s">
        <v>7</v>
      </c>
      <c r="K9" s="70" t="s">
        <v>7</v>
      </c>
      <c r="L9" s="70" t="s">
        <v>7</v>
      </c>
      <c r="M9" s="70" t="s">
        <v>7</v>
      </c>
      <c r="N9" s="70" t="s">
        <v>7</v>
      </c>
      <c r="O9" s="70" t="s">
        <v>7</v>
      </c>
      <c r="P9" s="70" t="s">
        <v>7</v>
      </c>
      <c r="Q9" s="70" t="s">
        <v>7</v>
      </c>
      <c r="R9" s="70" t="s">
        <v>7</v>
      </c>
      <c r="S9" s="42" t="s">
        <v>8</v>
      </c>
      <c r="T9" s="70" t="s">
        <v>0</v>
      </c>
      <c r="U9" s="40"/>
    </row>
    <row r="10" spans="1:21">
      <c r="A10" s="75"/>
      <c r="B10" s="73"/>
      <c r="C10" s="71"/>
      <c r="D10" s="71"/>
      <c r="E10" s="71" t="s">
        <v>17</v>
      </c>
      <c r="F10" s="23" t="s">
        <v>9</v>
      </c>
      <c r="G10" s="71" t="s">
        <v>10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43"/>
      <c r="T10" s="22"/>
      <c r="U10" s="38"/>
    </row>
    <row r="11" spans="1:21">
      <c r="A11" s="59"/>
      <c r="B11" s="60"/>
      <c r="C11" s="61"/>
      <c r="D11" s="61"/>
      <c r="E11" s="62"/>
      <c r="F11" s="63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38"/>
    </row>
    <row r="12" spans="1:21">
      <c r="A12" s="31"/>
      <c r="B12" s="77" t="s">
        <v>29</v>
      </c>
      <c r="C12" s="36">
        <v>1</v>
      </c>
      <c r="D12" s="44" t="s">
        <v>30</v>
      </c>
      <c r="E12" s="37">
        <v>365</v>
      </c>
      <c r="F12" s="25">
        <f>C12*E12</f>
        <v>365</v>
      </c>
      <c r="G12" s="24">
        <f>H12+I12+J12+K12+L12+M12+S12+N12+O12+P12+Q12+R12</f>
        <v>365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365</v>
      </c>
      <c r="T12" s="24">
        <f>G12*100/F12</f>
        <v>100</v>
      </c>
      <c r="U12" s="39"/>
    </row>
    <row r="13" spans="1:21">
      <c r="A13" s="31"/>
      <c r="B13" s="77" t="s">
        <v>31</v>
      </c>
      <c r="C13" s="36">
        <v>1</v>
      </c>
      <c r="D13" s="44" t="s">
        <v>30</v>
      </c>
      <c r="E13" s="37">
        <v>379</v>
      </c>
      <c r="F13" s="25">
        <f t="shared" ref="F13:F15" si="0">C13*E13</f>
        <v>379</v>
      </c>
      <c r="G13" s="24">
        <f t="shared" ref="G13:G15" si="1">H13+I13+J13+K13+L13+M13+S13+N13+O13+P13+Q13+R13</f>
        <v>379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379</v>
      </c>
      <c r="T13" s="24">
        <f t="shared" ref="T13:T15" si="2">G13*100/F13</f>
        <v>100</v>
      </c>
      <c r="U13" s="38"/>
    </row>
    <row r="14" spans="1:21">
      <c r="A14" s="31"/>
      <c r="B14" s="77" t="s">
        <v>34</v>
      </c>
      <c r="C14" s="36">
        <v>1</v>
      </c>
      <c r="D14" s="44" t="s">
        <v>30</v>
      </c>
      <c r="E14" s="37">
        <v>705</v>
      </c>
      <c r="F14" s="25">
        <f t="shared" si="0"/>
        <v>705</v>
      </c>
      <c r="G14" s="24">
        <f>H14+I14+J14+K14+L14+M14+S14+N14+O14+P14+Q14+R14</f>
        <v>705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705</v>
      </c>
      <c r="T14" s="24">
        <f t="shared" si="2"/>
        <v>100</v>
      </c>
      <c r="U14" s="38"/>
    </row>
    <row r="15" spans="1:21">
      <c r="A15" s="31"/>
      <c r="B15" s="77" t="s">
        <v>35</v>
      </c>
      <c r="C15" s="36">
        <v>1</v>
      </c>
      <c r="D15" s="44" t="s">
        <v>30</v>
      </c>
      <c r="E15" s="37">
        <v>116</v>
      </c>
      <c r="F15" s="25">
        <f t="shared" si="0"/>
        <v>116</v>
      </c>
      <c r="G15" s="24">
        <f t="shared" si="1"/>
        <v>116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116</v>
      </c>
      <c r="T15" s="24">
        <f t="shared" si="2"/>
        <v>100</v>
      </c>
      <c r="U15" s="38"/>
    </row>
    <row r="16" spans="1:21">
      <c r="A16" s="31"/>
      <c r="B16" s="78" t="s">
        <v>36</v>
      </c>
      <c r="C16" s="36">
        <v>1</v>
      </c>
      <c r="D16" s="45" t="s">
        <v>30</v>
      </c>
      <c r="E16" s="25">
        <v>1455</v>
      </c>
      <c r="F16" s="25">
        <f t="shared" ref="F16:F17" si="3">C16*E16</f>
        <v>1455</v>
      </c>
      <c r="G16" s="24">
        <f>H16+I16+J16+K16+L16+M16+S16+N16+O16+P16+Q16+R16</f>
        <v>1455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1455</v>
      </c>
      <c r="T16" s="24">
        <f t="shared" ref="T16:T17" si="4">G16*100/F16</f>
        <v>100</v>
      </c>
      <c r="U16" s="38"/>
    </row>
    <row r="17" spans="1:21" ht="30">
      <c r="A17" s="31"/>
      <c r="B17" s="35" t="s">
        <v>37</v>
      </c>
      <c r="C17" s="36">
        <v>1</v>
      </c>
      <c r="D17" s="45" t="s">
        <v>30</v>
      </c>
      <c r="E17" s="25">
        <v>480</v>
      </c>
      <c r="F17" s="25">
        <f t="shared" si="3"/>
        <v>480</v>
      </c>
      <c r="G17" s="24">
        <f>H17+I17+J17+K17+L17+M17+S17+N17+O17+P17+Q17+R17</f>
        <v>480</v>
      </c>
      <c r="H17" s="24">
        <v>0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>
        <v>480</v>
      </c>
      <c r="T17" s="24">
        <f t="shared" si="4"/>
        <v>100</v>
      </c>
      <c r="U17" s="38"/>
    </row>
    <row r="18" spans="1:21" ht="15" customHeight="1">
      <c r="A18" s="31"/>
      <c r="B18" s="35"/>
      <c r="C18" s="47"/>
      <c r="D18" s="45"/>
      <c r="E18" s="25"/>
      <c r="F18" s="25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38"/>
    </row>
    <row r="19" spans="1:21" ht="15" customHeight="1">
      <c r="A19" s="31"/>
      <c r="B19" s="35"/>
      <c r="C19" s="47"/>
      <c r="D19" s="45"/>
      <c r="E19" s="25"/>
      <c r="F19" s="25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38"/>
    </row>
    <row r="20" spans="1:21">
      <c r="A20" s="66"/>
      <c r="B20" s="67"/>
      <c r="C20" s="68"/>
      <c r="D20" s="68"/>
      <c r="E20" s="63"/>
      <c r="F20" s="63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38"/>
    </row>
    <row r="21" spans="1:21" ht="15" customHeight="1">
      <c r="A21" s="31"/>
      <c r="B21" s="33"/>
      <c r="C21" s="45"/>
      <c r="D21" s="45"/>
      <c r="E21" s="25"/>
      <c r="F21" s="25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38"/>
    </row>
    <row r="22" spans="1:21" ht="15" customHeight="1">
      <c r="A22" s="31"/>
      <c r="B22" s="33"/>
      <c r="C22" s="45"/>
      <c r="D22" s="45"/>
      <c r="E22" s="25"/>
      <c r="F22" s="25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41"/>
    </row>
    <row r="23" spans="1:21" ht="15" customHeight="1">
      <c r="A23" s="31"/>
      <c r="B23" s="33"/>
      <c r="C23" s="45"/>
      <c r="D23" s="45"/>
      <c r="E23" s="25"/>
      <c r="F23" s="25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41"/>
    </row>
    <row r="24" spans="1:21" ht="15.75" thickBot="1">
      <c r="A24" s="32"/>
      <c r="B24" s="8"/>
      <c r="C24" s="46"/>
      <c r="D24" s="46"/>
      <c r="E24" s="9"/>
      <c r="F24" s="9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1"/>
      <c r="U24" s="38"/>
    </row>
    <row r="25" spans="1:21" ht="15.75" thickTop="1">
      <c r="A25" s="12"/>
      <c r="B25" s="26" t="s">
        <v>11</v>
      </c>
      <c r="C25" s="27"/>
      <c r="D25" s="27"/>
      <c r="E25" s="27"/>
      <c r="F25" s="53">
        <f t="shared" ref="F25:S25" si="5">SUM(F11:F24)</f>
        <v>3500</v>
      </c>
      <c r="G25" s="54">
        <f t="shared" si="5"/>
        <v>3500</v>
      </c>
      <c r="H25" s="55">
        <f t="shared" si="5"/>
        <v>0</v>
      </c>
      <c r="I25" s="55">
        <f t="shared" si="5"/>
        <v>0</v>
      </c>
      <c r="J25" s="55">
        <f t="shared" si="5"/>
        <v>0</v>
      </c>
      <c r="K25" s="55">
        <f t="shared" si="5"/>
        <v>0</v>
      </c>
      <c r="L25" s="55">
        <f t="shared" si="5"/>
        <v>0</v>
      </c>
      <c r="M25" s="55">
        <f t="shared" si="5"/>
        <v>0</v>
      </c>
      <c r="N25" s="55">
        <f t="shared" si="5"/>
        <v>0</v>
      </c>
      <c r="O25" s="55">
        <f t="shared" si="5"/>
        <v>0</v>
      </c>
      <c r="P25" s="55">
        <f t="shared" si="5"/>
        <v>0</v>
      </c>
      <c r="Q25" s="55">
        <f t="shared" si="5"/>
        <v>0</v>
      </c>
      <c r="R25" s="55">
        <f t="shared" si="5"/>
        <v>0</v>
      </c>
      <c r="S25" s="55">
        <f t="shared" si="5"/>
        <v>3500</v>
      </c>
      <c r="T25" s="24">
        <f>G25*100/F25</f>
        <v>100</v>
      </c>
      <c r="U25" s="38"/>
    </row>
    <row r="26" spans="1:21">
      <c r="A26" s="12"/>
      <c r="B26" s="51" t="s">
        <v>16</v>
      </c>
      <c r="C26" s="29"/>
      <c r="D26" s="29"/>
      <c r="E26" s="29"/>
      <c r="F26" s="7">
        <f t="shared" ref="F26:R26" si="6">F25*0.2</f>
        <v>700</v>
      </c>
      <c r="G26" s="7">
        <f t="shared" si="6"/>
        <v>700</v>
      </c>
      <c r="H26" s="7">
        <f t="shared" si="6"/>
        <v>0</v>
      </c>
      <c r="I26" s="7">
        <f t="shared" si="6"/>
        <v>0</v>
      </c>
      <c r="J26" s="7">
        <f t="shared" si="6"/>
        <v>0</v>
      </c>
      <c r="K26" s="7">
        <f t="shared" si="6"/>
        <v>0</v>
      </c>
      <c r="L26" s="7">
        <f t="shared" si="6"/>
        <v>0</v>
      </c>
      <c r="M26" s="7">
        <f t="shared" si="6"/>
        <v>0</v>
      </c>
      <c r="N26" s="7">
        <f t="shared" si="6"/>
        <v>0</v>
      </c>
      <c r="O26" s="7">
        <f t="shared" si="6"/>
        <v>0</v>
      </c>
      <c r="P26" s="7">
        <f t="shared" si="6"/>
        <v>0</v>
      </c>
      <c r="Q26" s="7">
        <f t="shared" si="6"/>
        <v>0</v>
      </c>
      <c r="R26" s="7">
        <f t="shared" si="6"/>
        <v>0</v>
      </c>
      <c r="S26" s="7">
        <f>S25*0.2</f>
        <v>700</v>
      </c>
      <c r="T26" s="56"/>
      <c r="U26" s="38"/>
    </row>
    <row r="27" spans="1:21">
      <c r="A27" s="12"/>
      <c r="B27" s="28" t="s">
        <v>12</v>
      </c>
      <c r="C27" s="29"/>
      <c r="D27" s="29"/>
      <c r="E27" s="29"/>
      <c r="F27" s="52">
        <f t="shared" ref="F27:O27" si="7">F25+F26</f>
        <v>4200</v>
      </c>
      <c r="G27" s="52">
        <f t="shared" si="7"/>
        <v>4200</v>
      </c>
      <c r="H27" s="52">
        <f t="shared" si="7"/>
        <v>0</v>
      </c>
      <c r="I27" s="52">
        <f t="shared" si="7"/>
        <v>0</v>
      </c>
      <c r="J27" s="52">
        <f t="shared" si="7"/>
        <v>0</v>
      </c>
      <c r="K27" s="52">
        <f t="shared" si="7"/>
        <v>0</v>
      </c>
      <c r="L27" s="52">
        <f t="shared" si="7"/>
        <v>0</v>
      </c>
      <c r="M27" s="52">
        <f t="shared" si="7"/>
        <v>0</v>
      </c>
      <c r="N27" s="52">
        <f>N25+N26</f>
        <v>0</v>
      </c>
      <c r="O27" s="52">
        <f t="shared" si="7"/>
        <v>0</v>
      </c>
      <c r="P27" s="52">
        <f>P25+P26</f>
        <v>0</v>
      </c>
      <c r="Q27" s="52">
        <f>Q25+Q26</f>
        <v>0</v>
      </c>
      <c r="R27" s="52">
        <f>R25+R26</f>
        <v>0</v>
      </c>
      <c r="S27" s="52">
        <f>S25+S26</f>
        <v>4200</v>
      </c>
      <c r="T27" s="13"/>
      <c r="U27" s="38"/>
    </row>
    <row r="28" spans="1:21">
      <c r="A28" s="12"/>
      <c r="B28" s="48"/>
      <c r="C28" s="49"/>
      <c r="D28" s="50"/>
      <c r="E28" s="50"/>
      <c r="F28" s="52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57"/>
      <c r="U28" s="58"/>
    </row>
    <row r="29" spans="1:21">
      <c r="A29" s="14"/>
      <c r="B29" s="28" t="s">
        <v>13</v>
      </c>
      <c r="C29" s="29"/>
      <c r="D29" s="29"/>
      <c r="E29" s="29"/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65">
        <f>S27-S28</f>
        <v>4200</v>
      </c>
      <c r="T29" s="6"/>
      <c r="U29" s="38"/>
    </row>
    <row r="30" spans="1:21">
      <c r="A30" s="4"/>
      <c r="B30" s="20"/>
      <c r="C30" s="20"/>
      <c r="D30" s="20"/>
      <c r="E30" s="20"/>
      <c r="F30" s="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17"/>
      <c r="T30" s="4"/>
    </row>
    <row r="31" spans="1:21">
      <c r="A31" s="30" t="s">
        <v>14</v>
      </c>
      <c r="B31" s="18"/>
      <c r="C31" s="18"/>
      <c r="D31" s="18"/>
      <c r="E31" s="18"/>
      <c r="F31" s="19"/>
      <c r="G31" s="30" t="s">
        <v>15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9"/>
    </row>
    <row r="32" spans="1:21">
      <c r="A32" s="18" t="s">
        <v>32</v>
      </c>
      <c r="B32" s="18"/>
      <c r="C32" s="18"/>
      <c r="D32" s="18"/>
      <c r="E32" s="18"/>
      <c r="F32" s="19"/>
      <c r="G32" s="18" t="s">
        <v>21</v>
      </c>
      <c r="H32" s="69" t="s">
        <v>23</v>
      </c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9"/>
    </row>
    <row r="33" spans="1:19">
      <c r="A33" s="18" t="s">
        <v>33</v>
      </c>
      <c r="B33" s="18"/>
      <c r="C33" s="18"/>
      <c r="D33" s="18"/>
      <c r="E33" s="18"/>
      <c r="F33" s="19"/>
      <c r="G33" s="18" t="s">
        <v>25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9"/>
    </row>
    <row r="34" spans="1:19">
      <c r="A34" s="18" t="s">
        <v>19</v>
      </c>
      <c r="B34" s="18"/>
      <c r="C34" s="18"/>
      <c r="D34" s="18"/>
      <c r="E34" s="18"/>
      <c r="F34" s="19"/>
      <c r="G34" s="18" t="s">
        <v>24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9"/>
    </row>
  </sheetData>
  <mergeCells count="2">
    <mergeCell ref="B9:B10"/>
    <mergeCell ref="A9:A10"/>
  </mergeCells>
  <phoneticPr fontId="6" type="noConversion"/>
  <pageMargins left="0.70866141732283472" right="0.70866141732283472" top="0.54" bottom="0.45" header="0.31496062992125984" footer="0.31496062992125984"/>
  <pageSetup paperSize="9" scale="59" orientation="landscape" r:id="rId1"/>
  <headerFooter differentFirst="1">
    <oddFooter>&amp;C&amp;K000000&amp;P/&amp;N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TEOSTATUD TÖÖDE AKT NR X</vt:lpstr>
      <vt:lpstr>'TEOSTATUD TÖÖDE AKT NR X'!Print_Area</vt:lpstr>
    </vt:vector>
  </TitlesOfParts>
  <Company>Linnaehitus 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Aivar Lehtmaa</dc:creator>
  <cp:lastModifiedBy>kasutaja</cp:lastModifiedBy>
  <cp:lastPrinted>2015-01-12T19:18:38Z</cp:lastPrinted>
  <dcterms:created xsi:type="dcterms:W3CDTF">2009-04-14T11:02:34Z</dcterms:created>
  <dcterms:modified xsi:type="dcterms:W3CDTF">2015-01-12T19:20:07Z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0x01010009F739B2B5E1C042A13E92194D81BF15</vt:lpwstr>
  </property>
</Properties>
</file>